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spvalg-my.sharepoint.com/personal/rk_sp_no/Documents/Program/"/>
    </mc:Choice>
  </mc:AlternateContent>
  <xr:revisionPtr revIDLastSave="0" documentId="8_{A9F492FA-6358-4594-80BF-CBD188F00615}" xr6:coauthVersionLast="47" xr6:coauthVersionMax="47" xr10:uidLastSave="{00000000-0000-0000-0000-000000000000}"/>
  <bookViews>
    <workbookView xWindow="-120" yWindow="-120" windowWidth="29040" windowHeight="15720" xr2:uid="{00000000-000D-0000-FFFF-FFFF00000000}"/>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5" i="1" l="1"/>
  <c r="F7" i="1" s="1"/>
  <c r="F100" i="1"/>
  <c r="F38" i="1"/>
  <c r="F109" i="1"/>
  <c r="F93" i="1"/>
  <c r="F60" i="1" l="1"/>
  <c r="F5" i="1" s="1"/>
  <c r="F6" i="1" l="1"/>
  <c r="E15" i="1"/>
  <c r="F9" i="1" l="1"/>
  <c r="F8" i="1" l="1"/>
</calcChain>
</file>

<file path=xl/sharedStrings.xml><?xml version="1.0" encoding="utf-8"?>
<sst xmlns="http://schemas.openxmlformats.org/spreadsheetml/2006/main" count="238" uniqueCount="130">
  <si>
    <t>Dep.</t>
  </si>
  <si>
    <t xml:space="preserve">Kap. </t>
  </si>
  <si>
    <t>Post</t>
  </si>
  <si>
    <t>Beskrivelse</t>
  </si>
  <si>
    <t>KDD</t>
  </si>
  <si>
    <t>KD</t>
  </si>
  <si>
    <t>KLD</t>
  </si>
  <si>
    <t>JD</t>
  </si>
  <si>
    <t>BFD</t>
  </si>
  <si>
    <t>KUD</t>
  </si>
  <si>
    <t>SUM</t>
  </si>
  <si>
    <t>Økte utgifter</t>
  </si>
  <si>
    <t xml:space="preserve">Reduserte utgifter </t>
  </si>
  <si>
    <t>Omprioriteringer</t>
  </si>
  <si>
    <t>Balanse</t>
  </si>
  <si>
    <t>LMD</t>
  </si>
  <si>
    <t>Velferd og omfordeling</t>
  </si>
  <si>
    <t>Miljø og industri</t>
  </si>
  <si>
    <t>Kultur og samfunn</t>
  </si>
  <si>
    <t>AID</t>
  </si>
  <si>
    <t>Styrking av domstolene - flere dømmende årsverk og digitalisering, lyd, bilde</t>
  </si>
  <si>
    <t>Øke bemanningen i fengslene for å aktivisere og hindre isolasjon av innsatte</t>
  </si>
  <si>
    <t>Økt bemanning Bredtvet fengsel</t>
  </si>
  <si>
    <t>Stanse kutt i grunnstøtten for personer med nedsatt funksjonsevne og sykdom, og prisjustere sats 1-4</t>
  </si>
  <si>
    <t>Øke støtten til tilskudd til å inkludere barn og unge i idrett og fritidsaktiviteter</t>
  </si>
  <si>
    <t>Inndekkinger</t>
  </si>
  <si>
    <t>HOD</t>
  </si>
  <si>
    <t>NFD</t>
  </si>
  <si>
    <t>Redusert tilskudd til internasjonal org. - Gas Exporting Countries Forum</t>
  </si>
  <si>
    <t>Saminor 3, Senter for samisk helseforskning</t>
  </si>
  <si>
    <t>NAKU, Nasjonalt kompetansemiljø om utviklingshemming</t>
  </si>
  <si>
    <t>Ammehjelpen</t>
  </si>
  <si>
    <t>Samovarteateret</t>
  </si>
  <si>
    <t>FRI - Rosa kompetanse justis</t>
  </si>
  <si>
    <t>Tegnspråkteater Manu</t>
  </si>
  <si>
    <t>Kvinnelobbyen</t>
  </si>
  <si>
    <t>Rosendal teater</t>
  </si>
  <si>
    <t>Buskerudmuseum, øremerket Krøderbanen</t>
  </si>
  <si>
    <t>Romsdalsmuseet</t>
  </si>
  <si>
    <t>Norsk Skogfinsk Museum</t>
  </si>
  <si>
    <t>Arktisk Filharmoni</t>
  </si>
  <si>
    <t>SD</t>
  </si>
  <si>
    <t>Vedlikehold på jernbanen</t>
  </si>
  <si>
    <t>Maritime Cleantech</t>
  </si>
  <si>
    <t>Styrke innkjøpsordningen for tegneserier</t>
  </si>
  <si>
    <t>Anslagsendring på utbetaling av vrakpant</t>
  </si>
  <si>
    <t xml:space="preserve">Færre ukrainske flyktninger i høyere utdanning enn anslått </t>
  </si>
  <si>
    <t xml:space="preserve">KD </t>
  </si>
  <si>
    <t>Tilskudd til næringsrettet forskning i Norges forskningsråd</t>
  </si>
  <si>
    <t xml:space="preserve">Norsk blåseensemble </t>
  </si>
  <si>
    <t>KODE – kunstmuseer og komponisthjem</t>
  </si>
  <si>
    <t>Norges blindeforbund - punktskrifttrykkeriet</t>
  </si>
  <si>
    <t>Leveld Kunstnartun</t>
  </si>
  <si>
    <t>Redusert prisomregning for statlige universiteter og høyskoler</t>
  </si>
  <si>
    <t>ED</t>
  </si>
  <si>
    <t>Matsentralen</t>
  </si>
  <si>
    <t>Enova, nullutslippslastebiler</t>
  </si>
  <si>
    <t xml:space="preserve">Dei jødiska samfunna i Noreg </t>
  </si>
  <si>
    <t xml:space="preserve">KLD </t>
  </si>
  <si>
    <t>Øke tilskuddet til organisasjoner som Røde Kors nettverk etter soning, RøverRadioen, Way back, Aurora, Musikk i fengsel og frihet og Røverhuset</t>
  </si>
  <si>
    <t>Forollhogna nasjonalpark, besøkssenter villrein</t>
  </si>
  <si>
    <t>Friluftslivsaktivitet</t>
  </si>
  <si>
    <t>FD</t>
  </si>
  <si>
    <t>Karriereveiledning i Nordland, Troms og Finnmark</t>
  </si>
  <si>
    <t>FIN</t>
  </si>
  <si>
    <t>Skatte- og avgiftsendringer</t>
  </si>
  <si>
    <t>Sum skatte- og avgiftsøkninger</t>
  </si>
  <si>
    <t xml:space="preserve">Naturkartlegging havvind </t>
  </si>
  <si>
    <t xml:space="preserve">ED  </t>
  </si>
  <si>
    <t>Jan Baalsrud-stiftelsen</t>
  </si>
  <si>
    <t>UD</t>
  </si>
  <si>
    <t xml:space="preserve">Sametinget </t>
  </si>
  <si>
    <t>Samisk høyskole - drift, tolkeutdanning og nybegynnerkurs</t>
  </si>
  <si>
    <t>Kvensk språk og kultur</t>
  </si>
  <si>
    <t>Styrke fjernundervisning</t>
  </si>
  <si>
    <t>Helårseffekt</t>
  </si>
  <si>
    <t xml:space="preserve">Mattilsynet. Tilsyn for å sikre fiskehelse </t>
  </si>
  <si>
    <t>Valdresmusea</t>
  </si>
  <si>
    <t>Øke tilskuddet til spesielle rettshjelpstiltak</t>
  </si>
  <si>
    <t>Norske kveners forbund</t>
  </si>
  <si>
    <t>Klimasats</t>
  </si>
  <si>
    <t xml:space="preserve">Fylkeskommunal tannhelse </t>
  </si>
  <si>
    <t xml:space="preserve">Runde Miljøsenter </t>
  </si>
  <si>
    <t>Barnevern Oslo</t>
  </si>
  <si>
    <t>Videreføre infrastrukturen bygget gjennom miljøovervåkningssystemet COAT</t>
  </si>
  <si>
    <t>Naturplanlegging i kommunene</t>
  </si>
  <si>
    <t>Gratis halvdagsplass på SFO for 3. trinn</t>
  </si>
  <si>
    <t>ENØK-satsing i Enova: øke tilskuddet til energieffektivisering i bygg og husholdninger og utbygging av solenergi</t>
  </si>
  <si>
    <t>Øvrige prioriteringer</t>
  </si>
  <si>
    <t>Reversere avviklingen av NORPART</t>
  </si>
  <si>
    <t>Nasjonalt kompetansemiljø innen hatkriminalitet</t>
  </si>
  <si>
    <t xml:space="preserve">Refusjon, engangsavgift ved eksport </t>
  </si>
  <si>
    <t>Redusert innslagspunkt i trinn 5 i trinnskatten til 1 350 000 kroner</t>
  </si>
  <si>
    <t>Øke låneramma til Husbanken med 5 milliarder</t>
  </si>
  <si>
    <t xml:space="preserve">Øke låneramma til Husbanken med 5 milliarder </t>
  </si>
  <si>
    <t>Arbeidsorientert uføretrygd</t>
  </si>
  <si>
    <t>Priv lab/rtg, anslagsendring</t>
  </si>
  <si>
    <t>Russland, mindreforbruk</t>
  </si>
  <si>
    <t>Klima- og skogsatsing</t>
  </si>
  <si>
    <t>Øke barnetrygden for barn over 6 år med 2400 kroner i året. Innføring 1. jan</t>
  </si>
  <si>
    <t xml:space="preserve">Øke CO2-komponenten i engangsavgiften på varebiler mv. (avgiftsgruppe B) med 10 prosent utover prisjustert 2023-nivå </t>
  </si>
  <si>
    <t>Redusere innslagspunktet for de positive satsene i CO2-komponenten i engangsavgiften for personbiler mv. (avgiftsgruppe A) fra 82 g/km til 70 g/km</t>
  </si>
  <si>
    <t>Reisa villakssenter</t>
  </si>
  <si>
    <t>Bokført</t>
  </si>
  <si>
    <t>Beholde og rekruttere personell, Helse Nord</t>
  </si>
  <si>
    <t>Merutgifter tilknyttet supplerende stønad ved økning i minstesatsene for uføretrygdede</t>
  </si>
  <si>
    <t xml:space="preserve">Øke studiestøtten til 10 % fra 1. august </t>
  </si>
  <si>
    <t>Øke studiestøtten til 10 % fra 1. august</t>
  </si>
  <si>
    <t>1273*</t>
  </si>
  <si>
    <t>Midt-Troms museum</t>
  </si>
  <si>
    <t xml:space="preserve">Tilbakeføring fra Eksfin av tidligere bevilget tapsavsetning </t>
  </si>
  <si>
    <t>9*</t>
  </si>
  <si>
    <t>Øke minstesatsene for uføretrygdede med 6000 kr fra 1. juli</t>
  </si>
  <si>
    <t>Øke minstesatsen for AAP-mottakere med 5000 kr fra 1. juli</t>
  </si>
  <si>
    <t>Øke minstesatsen for KVP-mottakere med 5000 kr fra 1. juli</t>
  </si>
  <si>
    <t xml:space="preserve">Budsjettforlik Ap/Sp og SV - Tall </t>
  </si>
  <si>
    <t>Sist oppdatert: 03.12.2023 kl1130</t>
  </si>
  <si>
    <t>Kompenserende tiltak mot avkorting av bostøtte som følge av økning i minstesatser</t>
  </si>
  <si>
    <t>Skjerming av bostøtte mot etterutbetaling av trygdeoppgjøret</t>
  </si>
  <si>
    <t>Anslagsendring i jordbruket - overbudsjettering grunnet feil ved kvantumsjustering</t>
  </si>
  <si>
    <t>Tilskudd for å ta vare på natur (Oslofjorden)</t>
  </si>
  <si>
    <t xml:space="preserve">Enova, generell økning </t>
  </si>
  <si>
    <t>Punktutslippsprogrammet i Enova</t>
  </si>
  <si>
    <t>Frivillig skogvern</t>
  </si>
  <si>
    <t>Opprette finansieringsordning for grønne prosjekter i tidlig- og oppskaleringsfase, se merknad. Total ramme på 5 mrd. kroner</t>
  </si>
  <si>
    <t>Byvekstavtalen i Tromsø, varig bevilgning</t>
  </si>
  <si>
    <t>Klimapark ved Galdhøpiggen</t>
  </si>
  <si>
    <t>Raftostiftelsen</t>
  </si>
  <si>
    <t xml:space="preserve">Falstadsenteret og Arkivet. Freds- og menneskerettighetssenter </t>
  </si>
  <si>
    <t>Organisasjoner som jobber for kjernefysisk nedrustning. Organisasjoner som jobber for kjernefysisk nedrustning. Nei til atomvåpen (2,5 mill. kr.), Norske leger mot atomvåpen (inkludert ICAN Norge)(3 mill, kr.), Norges Fredsråd (1,8 mill. kr.), Norsk folkehjelp (2,7 mill. 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</si>
</sst>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rgb="FF006100"/>
      <name val="Calibri"/>
      <family val="2"/>
      <scheme val="minor"/>
    </font>
    <font>
      <b/>
      <sz val="11"/>
      <color theme="1"/>
      <name val="Calibri"/>
      <family val="2"/>
      <scheme val="minor"/>
    </font>
    <font>
      <b/>
      <sz val="20"/>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sz val="12"/>
      <color rgb="FF000000"/>
      <name val="Calibri"/>
      <family val="2"/>
      <scheme val="minor"/>
    </font>
    <font>
      <sz val="12"/>
      <color rgb="FFFF0000"/>
      <name val="Calibri"/>
      <family val="2"/>
      <scheme val="minor"/>
    </font>
    <font>
      <sz val="11"/>
      <color rgb="FF000000"/>
      <name val="Calibri"/>
      <family val="2"/>
    </font>
    <font>
      <sz val="11"/>
      <name val="Calibri"/>
      <family val="2"/>
    </font>
    <font>
      <sz val="11"/>
      <name val="Calibri"/>
      <family val="2"/>
      <scheme val="minor"/>
    </font>
    <font>
      <b/>
      <i/>
      <sz val="11"/>
      <color theme="1"/>
      <name val="Calibri"/>
      <family val="2"/>
      <scheme val="minor"/>
    </font>
    <font>
      <sz val="12"/>
      <color rgb="FF000000"/>
      <name val="Calibri"/>
      <family val="2"/>
    </font>
    <font>
      <sz val="12"/>
      <name val="Calibri"/>
      <family val="2"/>
    </font>
  </fonts>
  <fills count="5">
    <fill>
      <patternFill patternType="none"/>
    </fill>
    <fill>
      <patternFill patternType="gray125"/>
    </fill>
    <fill>
      <patternFill patternType="solid">
        <fgColor rgb="FFC6EFCE"/>
      </patternFill>
    </fill>
    <fill>
      <patternFill patternType="solid">
        <fgColor theme="9"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2" borderId="0" applyNumberFormat="0" applyBorder="0" applyAlignment="0" applyProtection="0"/>
  </cellStyleXfs>
  <cellXfs count="64">
    <xf numFmtId="0" fontId="0" fillId="0" borderId="0" xfId="0"/>
    <xf numFmtId="0" fontId="2" fillId="0" borderId="0" xfId="0" applyFont="1"/>
    <xf numFmtId="0" fontId="0" fillId="0" borderId="0" xfId="0" applyAlignment="1">
      <alignment wrapText="1"/>
    </xf>
    <xf numFmtId="0" fontId="2" fillId="0" borderId="0" xfId="0" applyFont="1" applyAlignment="1">
      <alignment wrapText="1"/>
    </xf>
    <xf numFmtId="0" fontId="4" fillId="0" borderId="0" xfId="0" applyFont="1"/>
    <xf numFmtId="0" fontId="4" fillId="0" borderId="0" xfId="0" applyFont="1" applyAlignment="1">
      <alignment wrapText="1"/>
    </xf>
    <xf numFmtId="0" fontId="5" fillId="0" borderId="0" xfId="0" applyFont="1"/>
    <xf numFmtId="0" fontId="6" fillId="0" borderId="0" xfId="0" applyFont="1"/>
    <xf numFmtId="0" fontId="4" fillId="0" borderId="1" xfId="0" applyFont="1" applyBorder="1"/>
    <xf numFmtId="0" fontId="4" fillId="0" borderId="1" xfId="0" applyFont="1" applyBorder="1" applyAlignment="1">
      <alignment wrapText="1"/>
    </xf>
    <xf numFmtId="0" fontId="7" fillId="0" borderId="1" xfId="0" applyFont="1" applyBorder="1"/>
    <xf numFmtId="0" fontId="6" fillId="0" borderId="0" xfId="0" applyFont="1" applyAlignment="1">
      <alignment wrapText="1"/>
    </xf>
    <xf numFmtId="0" fontId="10" fillId="0" borderId="0" xfId="0" applyFont="1" applyAlignment="1">
      <alignment wrapText="1"/>
    </xf>
    <xf numFmtId="0" fontId="9" fillId="0" borderId="1" xfId="0" applyFont="1" applyBorder="1"/>
    <xf numFmtId="0" fontId="9" fillId="0" borderId="1" xfId="0" applyFont="1" applyBorder="1" applyAlignment="1">
      <alignment wrapText="1"/>
    </xf>
    <xf numFmtId="0" fontId="8" fillId="0" borderId="0" xfId="0" applyFont="1"/>
    <xf numFmtId="0" fontId="11" fillId="0" borderId="0" xfId="0" applyFont="1"/>
    <xf numFmtId="0" fontId="11" fillId="0" borderId="0" xfId="0" applyFont="1" applyAlignment="1">
      <alignment wrapText="1"/>
    </xf>
    <xf numFmtId="0" fontId="9" fillId="0" borderId="0" xfId="0" applyFont="1"/>
    <xf numFmtId="0" fontId="9" fillId="4" borderId="1" xfId="0" applyFont="1" applyFill="1" applyBorder="1"/>
    <xf numFmtId="0" fontId="4" fillId="4" borderId="1" xfId="0" applyFont="1" applyFill="1" applyBorder="1"/>
    <xf numFmtId="0" fontId="4" fillId="4" borderId="1" xfId="0" applyFont="1" applyFill="1" applyBorder="1" applyAlignment="1">
      <alignment wrapText="1"/>
    </xf>
    <xf numFmtId="0" fontId="6" fillId="4" borderId="1" xfId="0" applyFont="1" applyFill="1" applyBorder="1"/>
    <xf numFmtId="0" fontId="9" fillId="4" borderId="1" xfId="0" applyFont="1" applyFill="1" applyBorder="1" applyAlignment="1">
      <alignment wrapText="1"/>
    </xf>
    <xf numFmtId="0" fontId="6" fillId="0" borderId="1" xfId="0" applyFont="1" applyBorder="1"/>
    <xf numFmtId="0" fontId="0" fillId="0" borderId="2" xfId="0" applyBorder="1"/>
    <xf numFmtId="0" fontId="12" fillId="0" borderId="2" xfId="0" applyFont="1" applyBorder="1" applyAlignment="1">
      <alignment wrapText="1"/>
    </xf>
    <xf numFmtId="0" fontId="14" fillId="0" borderId="2" xfId="0" applyFont="1" applyBorder="1" applyAlignment="1">
      <alignment wrapText="1"/>
    </xf>
    <xf numFmtId="0" fontId="0" fillId="4" borderId="0" xfId="0" applyFill="1"/>
    <xf numFmtId="0" fontId="0" fillId="3" borderId="0" xfId="0" applyFill="1"/>
    <xf numFmtId="164" fontId="9" fillId="0" borderId="1" xfId="0" applyNumberFormat="1" applyFont="1" applyBorder="1"/>
    <xf numFmtId="0" fontId="0" fillId="0" borderId="1" xfId="0" applyBorder="1"/>
    <xf numFmtId="0" fontId="15" fillId="0" borderId="0" xfId="0" applyFont="1"/>
    <xf numFmtId="0" fontId="0" fillId="0" borderId="1" xfId="0" applyBorder="1" applyAlignment="1">
      <alignment wrapText="1"/>
    </xf>
    <xf numFmtId="164" fontId="0" fillId="0" borderId="1" xfId="0" applyNumberFormat="1" applyBorder="1"/>
    <xf numFmtId="0" fontId="4" fillId="0" borderId="2" xfId="0" applyFont="1" applyBorder="1"/>
    <xf numFmtId="0" fontId="16" fillId="0" borderId="2" xfId="0" applyFont="1" applyBorder="1"/>
    <xf numFmtId="0" fontId="16" fillId="0" borderId="2" xfId="0" applyFont="1" applyBorder="1" applyAlignment="1">
      <alignment wrapText="1"/>
    </xf>
    <xf numFmtId="0" fontId="17" fillId="0" borderId="2" xfId="0" applyFont="1" applyBorder="1"/>
    <xf numFmtId="0" fontId="16" fillId="0" borderId="1" xfId="0" applyFont="1" applyBorder="1"/>
    <xf numFmtId="0" fontId="4" fillId="4" borderId="2" xfId="0" applyFont="1" applyFill="1" applyBorder="1"/>
    <xf numFmtId="0" fontId="4" fillId="4" borderId="2" xfId="0" applyFont="1" applyFill="1" applyBorder="1" applyAlignment="1">
      <alignment wrapText="1"/>
    </xf>
    <xf numFmtId="0" fontId="10" fillId="0" borderId="2" xfId="0" applyFont="1" applyBorder="1"/>
    <xf numFmtId="0" fontId="10" fillId="0" borderId="2" xfId="0" applyFont="1" applyBorder="1" applyAlignment="1">
      <alignment wrapText="1"/>
    </xf>
    <xf numFmtId="0" fontId="16" fillId="0" borderId="1" xfId="0" applyFont="1" applyBorder="1" applyAlignment="1">
      <alignment wrapText="1"/>
    </xf>
    <xf numFmtId="0" fontId="4" fillId="4" borderId="3" xfId="0" applyFont="1" applyFill="1" applyBorder="1" applyAlignment="1">
      <alignment wrapText="1"/>
    </xf>
    <xf numFmtId="0" fontId="14" fillId="0" borderId="0" xfId="0" applyFont="1"/>
    <xf numFmtId="0" fontId="17" fillId="0" borderId="2" xfId="0" applyFont="1" applyBorder="1" applyAlignment="1">
      <alignment wrapText="1"/>
    </xf>
    <xf numFmtId="0" fontId="12" fillId="0" borderId="1" xfId="0" applyFont="1" applyBorder="1" applyAlignment="1">
      <alignment horizontal="right"/>
    </xf>
    <xf numFmtId="0" fontId="12" fillId="0" borderId="1" xfId="0" applyFont="1" applyBorder="1" applyAlignment="1">
      <alignment horizontal="left" wrapText="1"/>
    </xf>
    <xf numFmtId="0" fontId="13" fillId="0" borderId="1" xfId="0" applyFont="1" applyBorder="1" applyAlignment="1">
      <alignment horizontal="right"/>
    </xf>
    <xf numFmtId="0" fontId="13" fillId="0" borderId="1" xfId="0" applyFont="1" applyBorder="1" applyAlignment="1">
      <alignment horizontal="left"/>
    </xf>
    <xf numFmtId="0" fontId="13" fillId="0" borderId="1" xfId="0" applyFont="1" applyBorder="1" applyAlignment="1">
      <alignment horizontal="left" wrapText="1"/>
    </xf>
    <xf numFmtId="0" fontId="14" fillId="0" borderId="1" xfId="0" applyFont="1" applyBorder="1"/>
    <xf numFmtId="0" fontId="17" fillId="0" borderId="1" xfId="0" applyFont="1" applyBorder="1"/>
    <xf numFmtId="0" fontId="9" fillId="0" borderId="1" xfId="0" applyFont="1" applyBorder="1" applyAlignment="1">
      <alignment horizontal="right" vertical="top"/>
    </xf>
    <xf numFmtId="0" fontId="6" fillId="3" borderId="0" xfId="0" applyFont="1" applyFill="1"/>
    <xf numFmtId="0" fontId="8" fillId="3" borderId="0" xfId="1" applyFont="1" applyFill="1"/>
    <xf numFmtId="0" fontId="3" fillId="0" borderId="0" xfId="0" applyFont="1"/>
    <xf numFmtId="0" fontId="2" fillId="0" borderId="0" xfId="0" applyFont="1"/>
    <xf numFmtId="0" fontId="4" fillId="0" borderId="0" xfId="0" applyFont="1"/>
    <xf numFmtId="0" fontId="9" fillId="3" borderId="0" xfId="1" applyFont="1" applyFill="1"/>
    <xf numFmtId="0" fontId="4" fillId="0" borderId="1" xfId="0" applyFont="1" applyBorder="1"/>
    <xf numFmtId="0" fontId="6" fillId="0" borderId="1" xfId="0" applyFont="1" applyBorder="1"/>
  </cellXfs>
  <cellStyles count="2">
    <cellStyle name="G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134</xdr:row>
      <xdr:rowOff>57150</xdr:rowOff>
    </xdr:from>
    <xdr:ext cx="184731" cy="264560"/>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0" y="915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4"/>
  <sheetViews>
    <sheetView tabSelected="1" topLeftCell="A89" zoomScale="94" zoomScaleNormal="94" workbookViewId="0">
      <selection activeCell="G29" sqref="G29"/>
    </sheetView>
  </sheetViews>
  <sheetFormatPr baseColWidth="10" defaultRowHeight="15" x14ac:dyDescent="0.25"/>
  <cols>
    <col min="1" max="1" width="11.42578125" customWidth="1"/>
    <col min="4" max="4" width="78.28515625" style="2" customWidth="1"/>
    <col min="5" max="5" width="12" hidden="1" customWidth="1"/>
    <col min="6" max="6" width="14.5703125" customWidth="1"/>
    <col min="7" max="7" width="15.140625" customWidth="1"/>
  </cols>
  <sheetData>
    <row r="1" spans="1:6" ht="26.25" x14ac:dyDescent="0.4">
      <c r="A1" s="58" t="s">
        <v>115</v>
      </c>
      <c r="B1" s="59"/>
      <c r="C1" s="59"/>
      <c r="D1" s="59"/>
      <c r="E1" s="59"/>
    </row>
    <row r="2" spans="1:6" ht="15.75" x14ac:dyDescent="0.25">
      <c r="A2" s="60" t="s">
        <v>116</v>
      </c>
      <c r="B2" s="60"/>
      <c r="C2" s="60"/>
      <c r="D2" s="5"/>
      <c r="E2" s="4"/>
    </row>
    <row r="3" spans="1:6" ht="15.75" x14ac:dyDescent="0.25">
      <c r="A3" s="4"/>
      <c r="B3" s="4"/>
      <c r="C3" s="4"/>
      <c r="D3" s="5"/>
      <c r="E3" s="4"/>
    </row>
    <row r="4" spans="1:6" ht="15.75" x14ac:dyDescent="0.25">
      <c r="A4" s="6" t="s">
        <v>3</v>
      </c>
      <c r="B4" s="4"/>
      <c r="C4" s="4"/>
      <c r="D4" s="5"/>
      <c r="E4" s="7"/>
      <c r="F4" s="7" t="s">
        <v>103</v>
      </c>
    </row>
    <row r="5" spans="1:6" ht="15.75" x14ac:dyDescent="0.25">
      <c r="A5" s="62" t="s">
        <v>11</v>
      </c>
      <c r="B5" s="62"/>
      <c r="C5" s="62"/>
      <c r="D5" s="9"/>
      <c r="E5" s="8"/>
      <c r="F5" s="31">
        <f>SUM(F38+F60+F93+F100)</f>
        <v>10936</v>
      </c>
    </row>
    <row r="6" spans="1:6" ht="15.75" x14ac:dyDescent="0.25">
      <c r="A6" s="8" t="s">
        <v>66</v>
      </c>
      <c r="B6" s="8"/>
      <c r="C6" s="8"/>
      <c r="D6" s="9"/>
      <c r="E6" s="8"/>
      <c r="F6" s="31">
        <f>F109</f>
        <v>1308</v>
      </c>
    </row>
    <row r="7" spans="1:6" ht="15.75" x14ac:dyDescent="0.25">
      <c r="A7" s="62" t="s">
        <v>12</v>
      </c>
      <c r="B7" s="62"/>
      <c r="C7" s="62"/>
      <c r="D7" s="9"/>
      <c r="E7" s="8"/>
      <c r="F7" s="34">
        <f>SUM(F125)</f>
        <v>9628</v>
      </c>
    </row>
    <row r="8" spans="1:6" ht="15.75" x14ac:dyDescent="0.25">
      <c r="A8" s="63" t="s">
        <v>13</v>
      </c>
      <c r="B8" s="62"/>
      <c r="C8" s="62"/>
      <c r="D8" s="9"/>
      <c r="E8" s="8"/>
      <c r="F8" s="31">
        <f>SUM(F5:F7)</f>
        <v>21872</v>
      </c>
    </row>
    <row r="9" spans="1:6" ht="15.75" x14ac:dyDescent="0.25">
      <c r="A9" s="10" t="s">
        <v>14</v>
      </c>
      <c r="B9" s="8"/>
      <c r="C9" s="8"/>
      <c r="D9" s="9"/>
      <c r="E9" s="8"/>
      <c r="F9" s="34">
        <f>SUM(F5-F7-F6)</f>
        <v>0</v>
      </c>
    </row>
    <row r="10" spans="1:6" ht="15.75" x14ac:dyDescent="0.25">
      <c r="A10" s="7"/>
      <c r="B10" s="4"/>
      <c r="C10" s="4"/>
      <c r="D10" s="5"/>
      <c r="E10" s="4"/>
    </row>
    <row r="11" spans="1:6" ht="15.75" x14ac:dyDescent="0.25">
      <c r="A11" s="57" t="s">
        <v>16</v>
      </c>
      <c r="B11" s="61"/>
      <c r="C11" s="61"/>
      <c r="D11" s="61"/>
      <c r="E11" s="61"/>
      <c r="F11" s="29"/>
    </row>
    <row r="12" spans="1:6" ht="15.75" x14ac:dyDescent="0.25">
      <c r="A12" s="7" t="s">
        <v>0</v>
      </c>
      <c r="B12" s="7" t="s">
        <v>1</v>
      </c>
      <c r="C12" s="7" t="s">
        <v>2</v>
      </c>
      <c r="D12" s="11" t="s">
        <v>3</v>
      </c>
      <c r="E12" s="7" t="s">
        <v>75</v>
      </c>
      <c r="F12" s="7" t="s">
        <v>103</v>
      </c>
    </row>
    <row r="13" spans="1:6" ht="31.5" x14ac:dyDescent="0.25">
      <c r="A13" s="8" t="s">
        <v>19</v>
      </c>
      <c r="B13" s="8">
        <v>2661</v>
      </c>
      <c r="C13" s="8">
        <v>70</v>
      </c>
      <c r="D13" s="9" t="s">
        <v>23</v>
      </c>
      <c r="E13" s="8"/>
      <c r="F13" s="8">
        <v>60</v>
      </c>
    </row>
    <row r="14" spans="1:6" ht="15.75" x14ac:dyDescent="0.25">
      <c r="A14" s="20" t="s">
        <v>19</v>
      </c>
      <c r="B14" s="20">
        <v>2655</v>
      </c>
      <c r="C14" s="20">
        <v>70</v>
      </c>
      <c r="D14" s="21" t="s">
        <v>112</v>
      </c>
      <c r="E14" s="20">
        <v>496</v>
      </c>
      <c r="F14" s="13">
        <v>405</v>
      </c>
    </row>
    <row r="15" spans="1:6" ht="15.75" x14ac:dyDescent="0.25">
      <c r="A15" s="20" t="s">
        <v>19</v>
      </c>
      <c r="B15" s="20">
        <v>2651</v>
      </c>
      <c r="C15" s="20">
        <v>70</v>
      </c>
      <c r="D15" s="9" t="s">
        <v>113</v>
      </c>
      <c r="E15" s="8">
        <f>210-14.5</f>
        <v>195.5</v>
      </c>
      <c r="F15" s="8">
        <v>134</v>
      </c>
    </row>
    <row r="16" spans="1:6" ht="15.75" x14ac:dyDescent="0.25">
      <c r="A16" s="19" t="s">
        <v>4</v>
      </c>
      <c r="B16" s="19">
        <v>571</v>
      </c>
      <c r="C16" s="19">
        <v>60</v>
      </c>
      <c r="D16" s="9" t="s">
        <v>114</v>
      </c>
      <c r="E16" s="8">
        <v>26</v>
      </c>
      <c r="F16" s="8">
        <v>17</v>
      </c>
    </row>
    <row r="17" spans="1:6" ht="32.450000000000003" customHeight="1" x14ac:dyDescent="0.25">
      <c r="A17" s="19" t="s">
        <v>4</v>
      </c>
      <c r="B17" s="19">
        <v>581</v>
      </c>
      <c r="C17" s="19">
        <v>70</v>
      </c>
      <c r="D17" s="9" t="s">
        <v>117</v>
      </c>
      <c r="E17" s="8">
        <v>22</v>
      </c>
      <c r="F17" s="8">
        <v>23</v>
      </c>
    </row>
    <row r="18" spans="1:6" ht="15.75" x14ac:dyDescent="0.25">
      <c r="A18" s="13" t="s">
        <v>4</v>
      </c>
      <c r="B18" s="13">
        <v>581</v>
      </c>
      <c r="C18" s="13">
        <v>70</v>
      </c>
      <c r="D18" s="21" t="s">
        <v>118</v>
      </c>
      <c r="E18" s="20"/>
      <c r="F18" s="8">
        <v>50</v>
      </c>
    </row>
    <row r="19" spans="1:6" ht="31.5" x14ac:dyDescent="0.25">
      <c r="A19" s="19" t="s">
        <v>19</v>
      </c>
      <c r="B19" s="19">
        <v>667</v>
      </c>
      <c r="C19" s="19">
        <v>71</v>
      </c>
      <c r="D19" s="9" t="s">
        <v>105</v>
      </c>
      <c r="E19" s="8"/>
      <c r="F19" s="8">
        <v>2</v>
      </c>
    </row>
    <row r="20" spans="1:6" ht="15.75" x14ac:dyDescent="0.25">
      <c r="A20" s="8" t="s">
        <v>8</v>
      </c>
      <c r="B20" s="8">
        <v>845</v>
      </c>
      <c r="C20" s="8">
        <v>70</v>
      </c>
      <c r="D20" s="9" t="s">
        <v>99</v>
      </c>
      <c r="E20" s="8"/>
      <c r="F20" s="8">
        <v>1912</v>
      </c>
    </row>
    <row r="21" spans="1:6" ht="33.6" customHeight="1" x14ac:dyDescent="0.25">
      <c r="A21" s="8" t="s">
        <v>8</v>
      </c>
      <c r="B21" s="8">
        <v>846</v>
      </c>
      <c r="C21" s="8">
        <v>61</v>
      </c>
      <c r="D21" s="9" t="s">
        <v>24</v>
      </c>
      <c r="E21" s="8"/>
      <c r="F21" s="8">
        <v>50</v>
      </c>
    </row>
    <row r="22" spans="1:6" ht="15.75" x14ac:dyDescent="0.25">
      <c r="A22" s="35" t="s">
        <v>5</v>
      </c>
      <c r="B22" s="36">
        <v>2410</v>
      </c>
      <c r="C22" s="36">
        <v>50</v>
      </c>
      <c r="D22" s="47" t="s">
        <v>106</v>
      </c>
      <c r="E22" s="35"/>
      <c r="F22" s="13">
        <v>268.3</v>
      </c>
    </row>
    <row r="23" spans="1:6" ht="15.75" x14ac:dyDescent="0.25">
      <c r="A23" s="35" t="s">
        <v>5</v>
      </c>
      <c r="B23" s="36">
        <v>2410</v>
      </c>
      <c r="C23" s="36">
        <v>72</v>
      </c>
      <c r="D23" s="47" t="s">
        <v>107</v>
      </c>
      <c r="E23" s="35"/>
      <c r="F23" s="13">
        <v>8.1999999999999993</v>
      </c>
    </row>
    <row r="24" spans="1:6" ht="15.75" x14ac:dyDescent="0.25">
      <c r="A24" s="36" t="s">
        <v>4</v>
      </c>
      <c r="B24" s="36">
        <v>571</v>
      </c>
      <c r="C24" s="36">
        <v>60</v>
      </c>
      <c r="D24" s="37" t="s">
        <v>86</v>
      </c>
      <c r="E24" s="38"/>
      <c r="F24" s="39">
        <v>880</v>
      </c>
    </row>
    <row r="25" spans="1:6" ht="15.75" x14ac:dyDescent="0.25">
      <c r="A25" s="36" t="s">
        <v>26</v>
      </c>
      <c r="B25" s="36">
        <v>732</v>
      </c>
      <c r="C25" s="36">
        <v>70</v>
      </c>
      <c r="D25" s="37" t="s">
        <v>104</v>
      </c>
      <c r="E25" s="4"/>
      <c r="F25" s="39">
        <v>200</v>
      </c>
    </row>
    <row r="26" spans="1:6" ht="15.75" x14ac:dyDescent="0.25">
      <c r="A26" s="8" t="s">
        <v>15</v>
      </c>
      <c r="B26" s="8">
        <v>1138</v>
      </c>
      <c r="C26" s="8">
        <v>70</v>
      </c>
      <c r="D26" s="9" t="s">
        <v>55</v>
      </c>
      <c r="E26" s="8"/>
      <c r="F26" s="8">
        <v>10.4</v>
      </c>
    </row>
    <row r="27" spans="1:6" ht="15.75" x14ac:dyDescent="0.25">
      <c r="A27" s="8" t="s">
        <v>26</v>
      </c>
      <c r="B27" s="8">
        <v>761</v>
      </c>
      <c r="C27" s="8">
        <v>75</v>
      </c>
      <c r="D27" s="9" t="s">
        <v>30</v>
      </c>
      <c r="E27" s="8"/>
      <c r="F27" s="8">
        <v>3</v>
      </c>
    </row>
    <row r="28" spans="1:6" ht="15.75" x14ac:dyDescent="0.25">
      <c r="A28" s="8" t="s">
        <v>26</v>
      </c>
      <c r="B28" s="8">
        <v>714</v>
      </c>
      <c r="C28" s="8">
        <v>79</v>
      </c>
      <c r="D28" s="9" t="s">
        <v>31</v>
      </c>
      <c r="E28" s="8"/>
      <c r="F28" s="8">
        <v>2</v>
      </c>
    </row>
    <row r="29" spans="1:6" ht="15.75" x14ac:dyDescent="0.25">
      <c r="A29" s="8" t="s">
        <v>7</v>
      </c>
      <c r="B29" s="8">
        <v>410</v>
      </c>
      <c r="C29" s="8">
        <v>1</v>
      </c>
      <c r="D29" s="9" t="s">
        <v>20</v>
      </c>
      <c r="E29" s="8"/>
      <c r="F29" s="8">
        <v>40</v>
      </c>
    </row>
    <row r="30" spans="1:6" ht="15.75" x14ac:dyDescent="0.25">
      <c r="A30" s="8" t="s">
        <v>4</v>
      </c>
      <c r="B30" s="8">
        <v>572</v>
      </c>
      <c r="C30" s="8">
        <v>60</v>
      </c>
      <c r="D30" s="9" t="s">
        <v>83</v>
      </c>
      <c r="E30" s="8"/>
      <c r="F30" s="8">
        <v>20</v>
      </c>
    </row>
    <row r="31" spans="1:6" ht="34.5" customHeight="1" x14ac:dyDescent="0.25">
      <c r="A31" s="8" t="s">
        <v>7</v>
      </c>
      <c r="B31" s="8">
        <v>430</v>
      </c>
      <c r="C31" s="8">
        <v>1</v>
      </c>
      <c r="D31" s="9" t="s">
        <v>21</v>
      </c>
      <c r="E31" s="8"/>
      <c r="F31" s="8">
        <v>35</v>
      </c>
    </row>
    <row r="32" spans="1:6" ht="31.5" x14ac:dyDescent="0.25">
      <c r="A32" s="8" t="s">
        <v>7</v>
      </c>
      <c r="B32" s="8">
        <v>430</v>
      </c>
      <c r="C32" s="8">
        <v>70</v>
      </c>
      <c r="D32" s="9" t="s">
        <v>59</v>
      </c>
      <c r="E32" s="8"/>
      <c r="F32" s="8">
        <v>7</v>
      </c>
    </row>
    <row r="33" spans="1:6" ht="15.75" x14ac:dyDescent="0.25">
      <c r="A33" s="8" t="s">
        <v>7</v>
      </c>
      <c r="B33" s="8">
        <v>430</v>
      </c>
      <c r="C33" s="8">
        <v>1</v>
      </c>
      <c r="D33" s="9" t="s">
        <v>22</v>
      </c>
      <c r="E33" s="8"/>
      <c r="F33" s="8">
        <v>5</v>
      </c>
    </row>
    <row r="34" spans="1:6" ht="15.75" x14ac:dyDescent="0.25">
      <c r="A34" s="20" t="s">
        <v>7</v>
      </c>
      <c r="B34" s="20">
        <v>470</v>
      </c>
      <c r="C34" s="20">
        <v>72</v>
      </c>
      <c r="D34" s="21" t="s">
        <v>78</v>
      </c>
      <c r="E34" s="20"/>
      <c r="F34" s="20">
        <v>2</v>
      </c>
    </row>
    <row r="35" spans="1:6" ht="15.75" x14ac:dyDescent="0.25">
      <c r="A35" s="8" t="s">
        <v>41</v>
      </c>
      <c r="B35" s="8">
        <v>1332</v>
      </c>
      <c r="C35" s="8">
        <v>66</v>
      </c>
      <c r="D35" s="9" t="s">
        <v>125</v>
      </c>
      <c r="E35" s="8"/>
      <c r="F35" s="8">
        <v>30</v>
      </c>
    </row>
    <row r="36" spans="1:6" ht="15.75" x14ac:dyDescent="0.25">
      <c r="A36" s="8" t="s">
        <v>4</v>
      </c>
      <c r="B36" s="20">
        <v>572</v>
      </c>
      <c r="C36" s="20">
        <v>60</v>
      </c>
      <c r="D36" s="21" t="s">
        <v>81</v>
      </c>
      <c r="E36" s="20"/>
      <c r="F36" s="8">
        <v>300</v>
      </c>
    </row>
    <row r="37" spans="1:6" ht="15.75" x14ac:dyDescent="0.25">
      <c r="A37" s="8" t="s">
        <v>4</v>
      </c>
      <c r="B37" s="8">
        <v>2412</v>
      </c>
      <c r="C37" s="8">
        <v>90</v>
      </c>
      <c r="D37" s="9" t="s">
        <v>94</v>
      </c>
      <c r="E37" s="8"/>
      <c r="F37" s="8" t="s">
        <v>108</v>
      </c>
    </row>
    <row r="38" spans="1:6" ht="15.75" x14ac:dyDescent="0.25">
      <c r="A38" s="7" t="s">
        <v>10</v>
      </c>
      <c r="B38" s="7"/>
      <c r="C38" s="7"/>
      <c r="D38" s="11"/>
      <c r="E38" s="7"/>
      <c r="F38" s="32">
        <f>SUM(F13:F37)</f>
        <v>4463.8999999999996</v>
      </c>
    </row>
    <row r="39" spans="1:6" ht="15.75" x14ac:dyDescent="0.25">
      <c r="A39" s="7"/>
      <c r="B39" s="4"/>
      <c r="C39" s="4"/>
      <c r="D39" s="5"/>
      <c r="E39" s="4"/>
    </row>
    <row r="40" spans="1:6" ht="15.75" x14ac:dyDescent="0.25">
      <c r="A40" s="57" t="s">
        <v>17</v>
      </c>
      <c r="B40" s="57"/>
      <c r="C40" s="57"/>
      <c r="D40" s="57"/>
      <c r="E40" s="57"/>
      <c r="F40" s="29"/>
    </row>
    <row r="41" spans="1:6" ht="15.75" x14ac:dyDescent="0.25">
      <c r="A41" s="7" t="s">
        <v>0</v>
      </c>
      <c r="B41" s="7" t="s">
        <v>1</v>
      </c>
      <c r="C41" s="7" t="s">
        <v>2</v>
      </c>
      <c r="D41" s="11" t="s">
        <v>3</v>
      </c>
      <c r="E41" s="7"/>
      <c r="F41" s="7" t="s">
        <v>103</v>
      </c>
    </row>
    <row r="42" spans="1:6" ht="15.75" x14ac:dyDescent="0.25">
      <c r="A42" s="8" t="s">
        <v>6</v>
      </c>
      <c r="B42" s="8">
        <v>1428</v>
      </c>
      <c r="C42" s="8">
        <v>50</v>
      </c>
      <c r="D42" s="9" t="s">
        <v>56</v>
      </c>
      <c r="E42" s="24"/>
      <c r="F42" s="8">
        <v>285</v>
      </c>
    </row>
    <row r="43" spans="1:6" ht="31.5" x14ac:dyDescent="0.25">
      <c r="A43" s="8" t="s">
        <v>27</v>
      </c>
      <c r="B43" s="8">
        <v>2460</v>
      </c>
      <c r="C43" s="8">
        <v>58</v>
      </c>
      <c r="D43" s="9" t="s">
        <v>124</v>
      </c>
      <c r="E43" s="24"/>
      <c r="F43" s="8">
        <v>1750</v>
      </c>
    </row>
    <row r="44" spans="1:6" ht="15.75" x14ac:dyDescent="0.25">
      <c r="A44" s="8" t="s">
        <v>41</v>
      </c>
      <c r="B44" s="8">
        <v>1352</v>
      </c>
      <c r="C44" s="8">
        <v>71</v>
      </c>
      <c r="D44" s="9" t="s">
        <v>42</v>
      </c>
      <c r="E44" s="24"/>
      <c r="F44" s="8">
        <v>300</v>
      </c>
    </row>
    <row r="45" spans="1:6" ht="31.5" x14ac:dyDescent="0.25">
      <c r="A45" s="8" t="s">
        <v>54</v>
      </c>
      <c r="B45" s="8">
        <v>1825</v>
      </c>
      <c r="C45" s="8">
        <v>50</v>
      </c>
      <c r="D45" s="45" t="s">
        <v>87</v>
      </c>
      <c r="E45" s="24"/>
      <c r="F45" s="8">
        <v>700</v>
      </c>
    </row>
    <row r="46" spans="1:6" ht="15.75" x14ac:dyDescent="0.25">
      <c r="A46" s="8" t="s">
        <v>6</v>
      </c>
      <c r="B46" s="13">
        <v>1420</v>
      </c>
      <c r="C46" s="13">
        <v>32</v>
      </c>
      <c r="D46" s="21" t="s">
        <v>123</v>
      </c>
      <c r="E46" s="24"/>
      <c r="F46" s="8">
        <v>449</v>
      </c>
    </row>
    <row r="47" spans="1:6" ht="15.75" x14ac:dyDescent="0.25">
      <c r="A47" s="8" t="s">
        <v>6</v>
      </c>
      <c r="B47" s="13">
        <v>1428</v>
      </c>
      <c r="C47" s="13">
        <v>50</v>
      </c>
      <c r="D47" s="23" t="s">
        <v>122</v>
      </c>
      <c r="E47" s="24"/>
      <c r="F47" s="8">
        <v>1500</v>
      </c>
    </row>
    <row r="48" spans="1:6" ht="15.75" x14ac:dyDescent="0.25">
      <c r="A48" s="20" t="s">
        <v>68</v>
      </c>
      <c r="B48" s="20">
        <v>1850</v>
      </c>
      <c r="C48" s="20">
        <v>21</v>
      </c>
      <c r="D48" s="21" t="s">
        <v>67</v>
      </c>
      <c r="E48" s="22"/>
      <c r="F48" s="20">
        <v>50</v>
      </c>
    </row>
    <row r="49" spans="1:6" ht="15.75" x14ac:dyDescent="0.25">
      <c r="A49" s="8" t="s">
        <v>6</v>
      </c>
      <c r="B49" s="8">
        <v>1428</v>
      </c>
      <c r="C49" s="8">
        <v>50</v>
      </c>
      <c r="D49" s="9" t="s">
        <v>121</v>
      </c>
      <c r="E49" s="24"/>
      <c r="F49" s="8">
        <v>35</v>
      </c>
    </row>
    <row r="50" spans="1:6" ht="15.75" x14ac:dyDescent="0.25">
      <c r="A50" s="8" t="s">
        <v>6</v>
      </c>
      <c r="B50" s="8">
        <v>1422</v>
      </c>
      <c r="C50" s="8">
        <v>70</v>
      </c>
      <c r="D50" s="9" t="s">
        <v>43</v>
      </c>
      <c r="E50" s="24"/>
      <c r="F50" s="8">
        <v>3</v>
      </c>
    </row>
    <row r="51" spans="1:6" ht="15.75" x14ac:dyDescent="0.25">
      <c r="A51" s="8" t="s">
        <v>58</v>
      </c>
      <c r="B51" s="8">
        <v>1420</v>
      </c>
      <c r="C51" s="8">
        <v>78</v>
      </c>
      <c r="D51" s="9" t="s">
        <v>61</v>
      </c>
      <c r="E51" s="24"/>
      <c r="F51" s="8">
        <v>5</v>
      </c>
    </row>
    <row r="52" spans="1:6" ht="15.75" x14ac:dyDescent="0.25">
      <c r="A52" s="8" t="s">
        <v>58</v>
      </c>
      <c r="B52" s="8">
        <v>1420</v>
      </c>
      <c r="C52" s="8">
        <v>85</v>
      </c>
      <c r="D52" s="9" t="s">
        <v>60</v>
      </c>
      <c r="E52" s="24"/>
      <c r="F52" s="8">
        <v>2</v>
      </c>
    </row>
    <row r="53" spans="1:6" ht="15.75" x14ac:dyDescent="0.25">
      <c r="A53" s="20" t="s">
        <v>15</v>
      </c>
      <c r="B53" s="20">
        <v>1115</v>
      </c>
      <c r="C53" s="20">
        <v>1</v>
      </c>
      <c r="D53" s="21" t="s">
        <v>76</v>
      </c>
      <c r="E53" s="22"/>
      <c r="F53" s="8">
        <v>10</v>
      </c>
    </row>
    <row r="54" spans="1:6" ht="15.75" x14ac:dyDescent="0.25">
      <c r="A54" s="8" t="s">
        <v>6</v>
      </c>
      <c r="B54" s="8">
        <v>1420</v>
      </c>
      <c r="C54" s="8">
        <v>60</v>
      </c>
      <c r="D54" s="9" t="s">
        <v>85</v>
      </c>
      <c r="E54" s="24"/>
      <c r="F54" s="8">
        <v>50</v>
      </c>
    </row>
    <row r="55" spans="1:6" ht="15.75" x14ac:dyDescent="0.25">
      <c r="A55" s="8" t="s">
        <v>6</v>
      </c>
      <c r="B55" s="8">
        <v>1420</v>
      </c>
      <c r="C55" s="8">
        <v>85</v>
      </c>
      <c r="D55" s="9" t="s">
        <v>82</v>
      </c>
      <c r="E55" s="24"/>
      <c r="F55" s="8">
        <v>3</v>
      </c>
    </row>
    <row r="56" spans="1:6" ht="15.75" x14ac:dyDescent="0.25">
      <c r="A56" s="8" t="s">
        <v>5</v>
      </c>
      <c r="B56" s="13">
        <v>260</v>
      </c>
      <c r="C56" s="13">
        <v>50</v>
      </c>
      <c r="D56" s="9" t="s">
        <v>84</v>
      </c>
      <c r="E56" s="24"/>
      <c r="F56" s="8">
        <v>20</v>
      </c>
    </row>
    <row r="57" spans="1:6" ht="15.75" x14ac:dyDescent="0.25">
      <c r="A57" s="8" t="s">
        <v>6</v>
      </c>
      <c r="B57" s="8">
        <v>1420</v>
      </c>
      <c r="C57" s="8">
        <v>80</v>
      </c>
      <c r="D57" s="9" t="s">
        <v>120</v>
      </c>
      <c r="E57" s="24"/>
      <c r="F57" s="8">
        <v>20</v>
      </c>
    </row>
    <row r="58" spans="1:6" ht="15.75" x14ac:dyDescent="0.25">
      <c r="A58" s="42" t="s">
        <v>58</v>
      </c>
      <c r="B58" s="42">
        <v>1420</v>
      </c>
      <c r="C58" s="42">
        <v>85</v>
      </c>
      <c r="D58" s="43" t="s">
        <v>126</v>
      </c>
      <c r="E58" s="42"/>
      <c r="F58" s="8">
        <v>2</v>
      </c>
    </row>
    <row r="59" spans="1:6" ht="15.75" x14ac:dyDescent="0.25">
      <c r="A59" s="8" t="s">
        <v>6</v>
      </c>
      <c r="B59" s="8">
        <v>1420</v>
      </c>
      <c r="C59" s="8">
        <v>61</v>
      </c>
      <c r="D59" s="21" t="s">
        <v>80</v>
      </c>
      <c r="E59" s="20"/>
      <c r="F59" s="8">
        <v>120</v>
      </c>
    </row>
    <row r="60" spans="1:6" ht="15.75" x14ac:dyDescent="0.25">
      <c r="A60" s="7" t="s">
        <v>10</v>
      </c>
      <c r="B60" s="4"/>
      <c r="C60" s="4"/>
      <c r="D60" s="12"/>
      <c r="E60" s="12"/>
      <c r="F60" s="6">
        <f>SUM(F42:F59)</f>
        <v>5304</v>
      </c>
    </row>
    <row r="61" spans="1:6" ht="15.75" x14ac:dyDescent="0.25">
      <c r="A61" s="7"/>
      <c r="B61" s="4"/>
      <c r="C61" s="4"/>
      <c r="D61" s="12"/>
      <c r="E61" s="12"/>
    </row>
    <row r="62" spans="1:6" ht="15.75" x14ac:dyDescent="0.25">
      <c r="A62" s="56" t="s">
        <v>18</v>
      </c>
      <c r="B62" s="56"/>
      <c r="C62" s="56"/>
      <c r="D62" s="56"/>
      <c r="E62" s="56"/>
      <c r="F62" s="29"/>
    </row>
    <row r="63" spans="1:6" ht="15.75" x14ac:dyDescent="0.25">
      <c r="A63" s="7" t="s">
        <v>0</v>
      </c>
      <c r="B63" s="7" t="s">
        <v>1</v>
      </c>
      <c r="C63" s="7" t="s">
        <v>2</v>
      </c>
      <c r="D63" s="11" t="s">
        <v>3</v>
      </c>
      <c r="E63" s="7"/>
      <c r="F63" s="7" t="s">
        <v>103</v>
      </c>
    </row>
    <row r="64" spans="1:6" ht="15.75" x14ac:dyDescent="0.25">
      <c r="A64" s="20" t="s">
        <v>4</v>
      </c>
      <c r="B64" s="20">
        <v>560</v>
      </c>
      <c r="C64" s="20">
        <v>50</v>
      </c>
      <c r="D64" s="21" t="s">
        <v>71</v>
      </c>
      <c r="E64" s="20"/>
      <c r="F64" s="8">
        <v>20</v>
      </c>
    </row>
    <row r="65" spans="1:6" ht="15.75" x14ac:dyDescent="0.25">
      <c r="A65" s="20" t="s">
        <v>5</v>
      </c>
      <c r="B65" s="20">
        <v>260</v>
      </c>
      <c r="C65" s="20">
        <v>50</v>
      </c>
      <c r="D65" s="21" t="s">
        <v>72</v>
      </c>
      <c r="E65" s="20"/>
      <c r="F65" s="8">
        <v>7</v>
      </c>
    </row>
    <row r="66" spans="1:6" ht="15.75" x14ac:dyDescent="0.25">
      <c r="A66" s="8" t="s">
        <v>26</v>
      </c>
      <c r="B66" s="8">
        <v>762</v>
      </c>
      <c r="C66" s="8">
        <v>70</v>
      </c>
      <c r="D66" s="9" t="s">
        <v>29</v>
      </c>
      <c r="E66" s="8"/>
      <c r="F66" s="8">
        <v>17</v>
      </c>
    </row>
    <row r="67" spans="1:6" ht="15.75" x14ac:dyDescent="0.25">
      <c r="A67" s="20" t="s">
        <v>4</v>
      </c>
      <c r="B67" s="20">
        <v>567</v>
      </c>
      <c r="C67" s="20">
        <v>73</v>
      </c>
      <c r="D67" s="21" t="s">
        <v>73</v>
      </c>
      <c r="E67" s="20"/>
      <c r="F67" s="8">
        <v>3</v>
      </c>
    </row>
    <row r="68" spans="1:6" ht="15.75" x14ac:dyDescent="0.25">
      <c r="A68" s="20" t="s">
        <v>5</v>
      </c>
      <c r="B68" s="20">
        <v>226</v>
      </c>
      <c r="C68" s="20">
        <v>21</v>
      </c>
      <c r="D68" s="21" t="s">
        <v>74</v>
      </c>
      <c r="E68" s="20"/>
      <c r="F68" s="8">
        <v>5</v>
      </c>
    </row>
    <row r="69" spans="1:6" ht="15.75" x14ac:dyDescent="0.25">
      <c r="A69" s="20" t="s">
        <v>4</v>
      </c>
      <c r="B69" s="20">
        <v>567</v>
      </c>
      <c r="C69" s="20">
        <v>73</v>
      </c>
      <c r="D69" s="21" t="s">
        <v>79</v>
      </c>
      <c r="E69" s="20"/>
      <c r="F69" s="8">
        <v>2</v>
      </c>
    </row>
    <row r="70" spans="1:6" ht="15.75" x14ac:dyDescent="0.25">
      <c r="A70" s="8" t="s">
        <v>4</v>
      </c>
      <c r="B70" s="8">
        <v>567</v>
      </c>
      <c r="C70" s="8">
        <v>72</v>
      </c>
      <c r="D70" s="9" t="s">
        <v>57</v>
      </c>
      <c r="E70" s="8"/>
      <c r="F70" s="8">
        <v>1</v>
      </c>
    </row>
    <row r="71" spans="1:6" ht="15.75" x14ac:dyDescent="0.25">
      <c r="A71" s="13" t="s">
        <v>9</v>
      </c>
      <c r="B71" s="13">
        <v>320</v>
      </c>
      <c r="C71" s="13">
        <v>75</v>
      </c>
      <c r="D71" s="14" t="s">
        <v>32</v>
      </c>
      <c r="E71" s="13"/>
      <c r="F71" s="13">
        <v>1.5</v>
      </c>
    </row>
    <row r="72" spans="1:6" ht="15.75" x14ac:dyDescent="0.25">
      <c r="A72" s="13" t="s">
        <v>7</v>
      </c>
      <c r="B72" s="13">
        <v>440</v>
      </c>
      <c r="C72" s="13">
        <v>70</v>
      </c>
      <c r="D72" s="14" t="s">
        <v>33</v>
      </c>
      <c r="E72" s="13"/>
      <c r="F72" s="13">
        <v>1</v>
      </c>
    </row>
    <row r="73" spans="1:6" ht="15.75" x14ac:dyDescent="0.25">
      <c r="A73" s="13" t="s">
        <v>9</v>
      </c>
      <c r="B73" s="13">
        <v>326</v>
      </c>
      <c r="C73" s="13">
        <v>80</v>
      </c>
      <c r="D73" s="14" t="s">
        <v>51</v>
      </c>
      <c r="E73" s="13"/>
      <c r="F73" s="13">
        <v>0.4</v>
      </c>
    </row>
    <row r="74" spans="1:6" ht="15.75" x14ac:dyDescent="0.25">
      <c r="A74" s="13" t="s">
        <v>9</v>
      </c>
      <c r="B74" s="13">
        <v>320</v>
      </c>
      <c r="C74" s="13">
        <v>75</v>
      </c>
      <c r="D74" s="14" t="s">
        <v>34</v>
      </c>
      <c r="E74" s="13"/>
      <c r="F74" s="13">
        <v>2</v>
      </c>
    </row>
    <row r="75" spans="1:6" ht="15.75" x14ac:dyDescent="0.25">
      <c r="A75" s="13" t="s">
        <v>9</v>
      </c>
      <c r="B75" s="13">
        <v>351</v>
      </c>
      <c r="C75" s="13">
        <v>70</v>
      </c>
      <c r="D75" s="14" t="s">
        <v>35</v>
      </c>
      <c r="E75" s="13"/>
      <c r="F75" s="13">
        <v>1</v>
      </c>
    </row>
    <row r="76" spans="1:6" ht="15.75" x14ac:dyDescent="0.25">
      <c r="A76" s="13" t="s">
        <v>9</v>
      </c>
      <c r="B76" s="13">
        <v>320</v>
      </c>
      <c r="C76" s="13">
        <v>75</v>
      </c>
      <c r="D76" s="14" t="s">
        <v>36</v>
      </c>
      <c r="E76" s="13"/>
      <c r="F76" s="13">
        <v>2.1</v>
      </c>
    </row>
    <row r="77" spans="1:6" ht="15.75" x14ac:dyDescent="0.25">
      <c r="A77" s="13" t="s">
        <v>9</v>
      </c>
      <c r="B77" s="13">
        <v>328</v>
      </c>
      <c r="C77" s="13">
        <v>70</v>
      </c>
      <c r="D77" s="14" t="s">
        <v>37</v>
      </c>
      <c r="E77" s="13"/>
      <c r="F77" s="13">
        <v>5</v>
      </c>
    </row>
    <row r="78" spans="1:6" ht="15.75" x14ac:dyDescent="0.25">
      <c r="A78" s="13" t="s">
        <v>9</v>
      </c>
      <c r="B78" s="13">
        <v>328</v>
      </c>
      <c r="C78" s="13">
        <v>70</v>
      </c>
      <c r="D78" s="14" t="s">
        <v>77</v>
      </c>
      <c r="E78" s="13"/>
      <c r="F78" s="13">
        <v>1</v>
      </c>
    </row>
    <row r="79" spans="1:6" ht="15.75" x14ac:dyDescent="0.25">
      <c r="A79" s="13" t="s">
        <v>9</v>
      </c>
      <c r="B79" s="13">
        <v>328</v>
      </c>
      <c r="C79" s="13">
        <v>70</v>
      </c>
      <c r="D79" s="14" t="s">
        <v>38</v>
      </c>
      <c r="E79" s="13"/>
      <c r="F79" s="13">
        <v>0.5</v>
      </c>
    </row>
    <row r="80" spans="1:6" ht="15.75" x14ac:dyDescent="0.25">
      <c r="A80" s="13" t="s">
        <v>9</v>
      </c>
      <c r="B80" s="13">
        <v>328</v>
      </c>
      <c r="C80" s="13">
        <v>78</v>
      </c>
      <c r="D80" s="14" t="s">
        <v>39</v>
      </c>
      <c r="E80" s="13"/>
      <c r="F80" s="13">
        <v>1</v>
      </c>
    </row>
    <row r="81" spans="1:6" ht="15.75" x14ac:dyDescent="0.25">
      <c r="A81" s="13" t="s">
        <v>9</v>
      </c>
      <c r="B81" s="13">
        <v>328</v>
      </c>
      <c r="C81" s="13">
        <v>70</v>
      </c>
      <c r="D81" s="14" t="s">
        <v>50</v>
      </c>
      <c r="E81" s="13"/>
      <c r="F81" s="13">
        <v>10</v>
      </c>
    </row>
    <row r="82" spans="1:6" ht="15.75" x14ac:dyDescent="0.25">
      <c r="A82" s="13" t="s">
        <v>9</v>
      </c>
      <c r="B82" s="13">
        <v>323</v>
      </c>
      <c r="C82" s="13">
        <v>70</v>
      </c>
      <c r="D82" s="14" t="s">
        <v>40</v>
      </c>
      <c r="E82" s="13"/>
      <c r="F82" s="13">
        <v>10</v>
      </c>
    </row>
    <row r="83" spans="1:6" ht="15.75" x14ac:dyDescent="0.25">
      <c r="A83" s="13" t="s">
        <v>9</v>
      </c>
      <c r="B83" s="13">
        <v>323</v>
      </c>
      <c r="C83" s="13">
        <v>70</v>
      </c>
      <c r="D83" s="14" t="s">
        <v>49</v>
      </c>
      <c r="E83" s="13"/>
      <c r="F83" s="13">
        <v>3</v>
      </c>
    </row>
    <row r="84" spans="1:6" ht="15.75" x14ac:dyDescent="0.25">
      <c r="A84" s="13" t="s">
        <v>9</v>
      </c>
      <c r="B84" s="13">
        <v>320</v>
      </c>
      <c r="C84" s="13">
        <v>55</v>
      </c>
      <c r="D84" s="14" t="s">
        <v>44</v>
      </c>
      <c r="E84" s="13"/>
      <c r="F84" s="13">
        <v>2</v>
      </c>
    </row>
    <row r="85" spans="1:6" ht="15.75" x14ac:dyDescent="0.25">
      <c r="A85" s="19" t="s">
        <v>9</v>
      </c>
      <c r="B85" s="19">
        <v>300</v>
      </c>
      <c r="C85" s="19">
        <v>79</v>
      </c>
      <c r="D85" s="23" t="s">
        <v>69</v>
      </c>
      <c r="E85" s="19"/>
      <c r="F85" s="13">
        <v>1</v>
      </c>
    </row>
    <row r="86" spans="1:6" ht="63" x14ac:dyDescent="0.25">
      <c r="A86" s="20" t="s">
        <v>70</v>
      </c>
      <c r="B86" s="20">
        <v>118</v>
      </c>
      <c r="C86" s="20">
        <v>72</v>
      </c>
      <c r="D86" s="21" t="s">
        <v>129</v>
      </c>
      <c r="E86" s="20"/>
      <c r="F86" s="8">
        <v>10</v>
      </c>
    </row>
    <row r="87" spans="1:6" ht="15.75" x14ac:dyDescent="0.25">
      <c r="A87" s="13" t="s">
        <v>9</v>
      </c>
      <c r="B87" s="13">
        <v>320</v>
      </c>
      <c r="C87" s="13">
        <v>74</v>
      </c>
      <c r="D87" s="14" t="s">
        <v>52</v>
      </c>
      <c r="E87" s="13"/>
      <c r="F87" s="13">
        <v>1</v>
      </c>
    </row>
    <row r="88" spans="1:6" ht="15.75" x14ac:dyDescent="0.25">
      <c r="A88" s="26" t="s">
        <v>7</v>
      </c>
      <c r="B88" s="25">
        <v>440</v>
      </c>
      <c r="C88" s="25">
        <v>1</v>
      </c>
      <c r="D88" s="27" t="s">
        <v>90</v>
      </c>
      <c r="E88" s="13"/>
      <c r="F88" s="33">
        <v>5</v>
      </c>
    </row>
    <row r="89" spans="1:6" x14ac:dyDescent="0.25">
      <c r="A89" s="51" t="s">
        <v>5</v>
      </c>
      <c r="B89" s="50">
        <v>224</v>
      </c>
      <c r="C89" s="50">
        <v>70</v>
      </c>
      <c r="D89" s="49" t="s">
        <v>128</v>
      </c>
      <c r="E89" s="50"/>
      <c r="F89" s="31">
        <v>3</v>
      </c>
    </row>
    <row r="90" spans="1:6" x14ac:dyDescent="0.25">
      <c r="A90" s="51" t="s">
        <v>5</v>
      </c>
      <c r="B90" s="50">
        <v>224</v>
      </c>
      <c r="C90" s="50">
        <v>70</v>
      </c>
      <c r="D90" s="49" t="s">
        <v>127</v>
      </c>
      <c r="E90" s="50"/>
      <c r="F90" s="31">
        <v>15</v>
      </c>
    </row>
    <row r="91" spans="1:6" x14ac:dyDescent="0.25">
      <c r="A91" s="51" t="s">
        <v>6</v>
      </c>
      <c r="B91" s="48">
        <v>1420</v>
      </c>
      <c r="C91" s="48">
        <v>80</v>
      </c>
      <c r="D91" s="49" t="s">
        <v>102</v>
      </c>
      <c r="E91" s="50"/>
      <c r="F91" s="31">
        <v>1</v>
      </c>
    </row>
    <row r="92" spans="1:6" x14ac:dyDescent="0.25">
      <c r="A92" s="51" t="s">
        <v>9</v>
      </c>
      <c r="B92" s="50">
        <v>328</v>
      </c>
      <c r="C92" s="50">
        <v>70</v>
      </c>
      <c r="D92" s="52" t="s">
        <v>109</v>
      </c>
      <c r="E92" s="50"/>
      <c r="F92" s="53">
        <v>1</v>
      </c>
    </row>
    <row r="93" spans="1:6" ht="15.75" x14ac:dyDescent="0.25">
      <c r="A93" s="15" t="s">
        <v>10</v>
      </c>
      <c r="B93" s="16"/>
      <c r="C93" s="16"/>
      <c r="D93" s="17"/>
      <c r="E93" s="18"/>
      <c r="F93" s="32">
        <f>SUM(F64:F92)</f>
        <v>132.5</v>
      </c>
    </row>
    <row r="94" spans="1:6" ht="15.75" x14ac:dyDescent="0.25">
      <c r="A94" s="15"/>
      <c r="B94" s="16"/>
      <c r="C94" s="16"/>
      <c r="D94" s="17"/>
      <c r="E94" s="18"/>
    </row>
    <row r="95" spans="1:6" ht="15.75" x14ac:dyDescent="0.25">
      <c r="A95" s="56" t="s">
        <v>88</v>
      </c>
      <c r="B95" s="56"/>
      <c r="C95" s="56"/>
      <c r="D95" s="56"/>
      <c r="E95" s="56"/>
      <c r="F95" s="29"/>
    </row>
    <row r="96" spans="1:6" ht="15.75" x14ac:dyDescent="0.25">
      <c r="A96" s="7" t="s">
        <v>0</v>
      </c>
      <c r="B96" s="7" t="s">
        <v>1</v>
      </c>
      <c r="C96" s="7" t="s">
        <v>2</v>
      </c>
      <c r="D96" s="11" t="s">
        <v>3</v>
      </c>
      <c r="E96" s="7" t="s">
        <v>75</v>
      </c>
      <c r="F96" s="7" t="s">
        <v>103</v>
      </c>
    </row>
    <row r="97" spans="1:6" ht="15.75" x14ac:dyDescent="0.25">
      <c r="A97" s="36" t="s">
        <v>47</v>
      </c>
      <c r="B97" s="36">
        <v>272</v>
      </c>
      <c r="C97" s="36">
        <v>51</v>
      </c>
      <c r="D97" s="37" t="s">
        <v>89</v>
      </c>
      <c r="E97" s="36"/>
      <c r="F97" s="8">
        <v>35</v>
      </c>
    </row>
    <row r="98" spans="1:6" s="28" customFormat="1" ht="15.75" x14ac:dyDescent="0.25">
      <c r="A98" s="40" t="s">
        <v>62</v>
      </c>
      <c r="B98" s="40">
        <v>1700</v>
      </c>
      <c r="C98" s="40">
        <v>60</v>
      </c>
      <c r="D98" s="41" t="s">
        <v>63</v>
      </c>
      <c r="E98" s="40"/>
      <c r="F98" s="8">
        <v>0.6</v>
      </c>
    </row>
    <row r="99" spans="1:6" ht="15.75" x14ac:dyDescent="0.25">
      <c r="A99" s="54" t="s">
        <v>6</v>
      </c>
      <c r="B99" s="55">
        <v>1482</v>
      </c>
      <c r="C99" s="55">
        <v>73</v>
      </c>
      <c r="D99" s="44" t="s">
        <v>98</v>
      </c>
      <c r="E99" s="13"/>
      <c r="F99" s="8">
        <v>1000</v>
      </c>
    </row>
    <row r="100" spans="1:6" ht="15.75" x14ac:dyDescent="0.25">
      <c r="A100" s="15" t="s">
        <v>10</v>
      </c>
      <c r="B100" s="16"/>
      <c r="C100" s="16"/>
      <c r="D100" s="17"/>
      <c r="E100" s="18"/>
      <c r="F100" s="6">
        <f>SUM(F97:F99)</f>
        <v>1035.5999999999999</v>
      </c>
    </row>
    <row r="101" spans="1:6" ht="15.75" x14ac:dyDescent="0.25">
      <c r="A101" s="7"/>
      <c r="B101" s="4"/>
      <c r="C101" s="4"/>
      <c r="D101" s="12"/>
      <c r="E101" s="12"/>
    </row>
    <row r="102" spans="1:6" ht="15.75" x14ac:dyDescent="0.25">
      <c r="A102" s="7"/>
      <c r="B102" s="4"/>
      <c r="C102" s="4"/>
      <c r="D102" s="12"/>
      <c r="E102" s="12"/>
    </row>
    <row r="103" spans="1:6" ht="15.75" x14ac:dyDescent="0.25">
      <c r="A103" s="56" t="s">
        <v>65</v>
      </c>
      <c r="B103" s="56"/>
      <c r="C103" s="56"/>
      <c r="D103" s="56"/>
      <c r="E103" s="56"/>
      <c r="F103" s="29"/>
    </row>
    <row r="104" spans="1:6" ht="15.75" x14ac:dyDescent="0.25">
      <c r="A104" s="7" t="s">
        <v>0</v>
      </c>
      <c r="B104" s="7" t="s">
        <v>1</v>
      </c>
      <c r="C104" s="7" t="s">
        <v>2</v>
      </c>
      <c r="D104" s="11" t="s">
        <v>3</v>
      </c>
      <c r="E104" s="7" t="s">
        <v>75</v>
      </c>
      <c r="F104" s="7" t="s">
        <v>103</v>
      </c>
    </row>
    <row r="105" spans="1:6" ht="15.75" x14ac:dyDescent="0.25">
      <c r="A105" s="13" t="s">
        <v>64</v>
      </c>
      <c r="B105" s="13">
        <v>5501</v>
      </c>
      <c r="C105" s="13">
        <v>70</v>
      </c>
      <c r="D105" s="9" t="s">
        <v>92</v>
      </c>
      <c r="E105" s="13">
        <v>215</v>
      </c>
      <c r="F105" s="8">
        <v>240</v>
      </c>
    </row>
    <row r="106" spans="1:6" ht="15.75" x14ac:dyDescent="0.25">
      <c r="A106" s="13" t="s">
        <v>64</v>
      </c>
      <c r="B106" s="8">
        <v>5536</v>
      </c>
      <c r="C106" s="8">
        <v>71</v>
      </c>
      <c r="D106" s="14" t="s">
        <v>91</v>
      </c>
      <c r="E106" s="13"/>
      <c r="F106" s="8">
        <v>1000</v>
      </c>
    </row>
    <row r="107" spans="1:6" ht="31.5" x14ac:dyDescent="0.25">
      <c r="A107" s="13" t="s">
        <v>64</v>
      </c>
      <c r="B107" s="8">
        <v>5536</v>
      </c>
      <c r="C107" s="8">
        <v>71</v>
      </c>
      <c r="D107" s="9" t="s">
        <v>100</v>
      </c>
      <c r="E107" s="13"/>
      <c r="F107" s="13">
        <v>45</v>
      </c>
    </row>
    <row r="108" spans="1:6" ht="31.5" x14ac:dyDescent="0.25">
      <c r="A108" s="13" t="s">
        <v>64</v>
      </c>
      <c r="B108" s="8">
        <v>5536</v>
      </c>
      <c r="C108" s="8">
        <v>71</v>
      </c>
      <c r="D108" s="9" t="s">
        <v>101</v>
      </c>
      <c r="E108" s="13"/>
      <c r="F108" s="13">
        <v>23</v>
      </c>
    </row>
    <row r="109" spans="1:6" ht="15.75" x14ac:dyDescent="0.25">
      <c r="A109" s="15" t="s">
        <v>10</v>
      </c>
      <c r="B109" s="16"/>
      <c r="C109" s="16"/>
      <c r="D109" s="17"/>
      <c r="E109" s="18"/>
      <c r="F109" s="6">
        <f>SUM(F105+F106+F107+F108)</f>
        <v>1308</v>
      </c>
    </row>
    <row r="110" spans="1:6" ht="15.75" x14ac:dyDescent="0.25">
      <c r="A110" s="7"/>
      <c r="B110" s="4"/>
      <c r="C110" s="4"/>
      <c r="D110" s="12"/>
      <c r="E110" s="12"/>
    </row>
    <row r="111" spans="1:6" ht="15.75" x14ac:dyDescent="0.25">
      <c r="A111" s="56" t="s">
        <v>25</v>
      </c>
      <c r="B111" s="56"/>
      <c r="C111" s="56"/>
      <c r="D111" s="56"/>
      <c r="E111" s="56"/>
      <c r="F111" s="29"/>
    </row>
    <row r="112" spans="1:6" ht="15.75" x14ac:dyDescent="0.25">
      <c r="A112" s="7" t="s">
        <v>0</v>
      </c>
      <c r="B112" s="7" t="s">
        <v>1</v>
      </c>
      <c r="C112" s="7" t="s">
        <v>2</v>
      </c>
      <c r="D112" s="11" t="s">
        <v>3</v>
      </c>
      <c r="E112" s="7"/>
      <c r="F112" s="7" t="s">
        <v>103</v>
      </c>
    </row>
    <row r="113" spans="1:7" ht="32.1" customHeight="1" x14ac:dyDescent="0.25">
      <c r="A113" s="13" t="s">
        <v>15</v>
      </c>
      <c r="B113" s="13">
        <v>1150</v>
      </c>
      <c r="C113" s="13">
        <v>73</v>
      </c>
      <c r="D113" s="14" t="s">
        <v>119</v>
      </c>
      <c r="E113" s="13"/>
      <c r="F113" s="13">
        <v>273</v>
      </c>
    </row>
    <row r="114" spans="1:7" ht="15.75" x14ac:dyDescent="0.25">
      <c r="A114" s="13" t="s">
        <v>27</v>
      </c>
      <c r="B114" s="13">
        <v>5460</v>
      </c>
      <c r="C114" s="13">
        <v>52</v>
      </c>
      <c r="D114" s="14" t="s">
        <v>110</v>
      </c>
      <c r="E114" s="13"/>
      <c r="F114" s="30">
        <v>9000</v>
      </c>
    </row>
    <row r="115" spans="1:7" ht="15.75" x14ac:dyDescent="0.25">
      <c r="A115" s="13" t="s">
        <v>6</v>
      </c>
      <c r="B115" s="13">
        <v>1420</v>
      </c>
      <c r="C115" s="13">
        <v>72</v>
      </c>
      <c r="D115" s="14" t="s">
        <v>45</v>
      </c>
      <c r="E115" s="13"/>
      <c r="F115" s="13">
        <v>50</v>
      </c>
    </row>
    <row r="116" spans="1:7" ht="15.75" x14ac:dyDescent="0.25">
      <c r="A116" s="13" t="s">
        <v>54</v>
      </c>
      <c r="B116" s="13">
        <v>1800</v>
      </c>
      <c r="C116" s="13">
        <v>70</v>
      </c>
      <c r="D116" s="14" t="s">
        <v>28</v>
      </c>
      <c r="E116" s="13"/>
      <c r="F116" s="13">
        <v>1.5</v>
      </c>
    </row>
    <row r="117" spans="1:7" ht="15.75" x14ac:dyDescent="0.25">
      <c r="A117" s="13" t="s">
        <v>5</v>
      </c>
      <c r="B117" s="13">
        <v>260</v>
      </c>
      <c r="C117" s="13">
        <v>50</v>
      </c>
      <c r="D117" s="14" t="s">
        <v>46</v>
      </c>
      <c r="E117" s="13"/>
      <c r="F117" s="13">
        <v>21</v>
      </c>
    </row>
    <row r="118" spans="1:7" ht="15.75" x14ac:dyDescent="0.25">
      <c r="A118" s="13" t="s">
        <v>47</v>
      </c>
      <c r="B118" s="13">
        <v>260</v>
      </c>
      <c r="C118" s="13">
        <v>50</v>
      </c>
      <c r="D118" s="14" t="s">
        <v>53</v>
      </c>
      <c r="E118" s="13"/>
      <c r="F118" s="13">
        <v>50</v>
      </c>
    </row>
    <row r="119" spans="1:7" ht="15.75" x14ac:dyDescent="0.25">
      <c r="A119" s="13" t="s">
        <v>4</v>
      </c>
      <c r="B119" s="13">
        <v>5312</v>
      </c>
      <c r="C119" s="13">
        <v>90</v>
      </c>
      <c r="D119" s="14" t="s">
        <v>93</v>
      </c>
      <c r="E119" s="13"/>
      <c r="F119" s="13" t="s">
        <v>111</v>
      </c>
      <c r="G119" s="46"/>
    </row>
    <row r="120" spans="1:7" ht="15.75" x14ac:dyDescent="0.25">
      <c r="A120" s="13" t="s">
        <v>4</v>
      </c>
      <c r="B120" s="13">
        <v>5615</v>
      </c>
      <c r="C120" s="13">
        <v>80</v>
      </c>
      <c r="D120" s="14" t="s">
        <v>93</v>
      </c>
      <c r="E120" s="13"/>
      <c r="F120" s="13">
        <v>21</v>
      </c>
      <c r="G120" s="46"/>
    </row>
    <row r="121" spans="1:7" ht="15.75" x14ac:dyDescent="0.25">
      <c r="A121" s="13" t="s">
        <v>27</v>
      </c>
      <c r="B121" s="13">
        <v>920</v>
      </c>
      <c r="C121" s="13">
        <v>50</v>
      </c>
      <c r="D121" s="14" t="s">
        <v>48</v>
      </c>
      <c r="E121" s="13"/>
      <c r="F121" s="13">
        <v>13.5</v>
      </c>
    </row>
    <row r="122" spans="1:7" ht="15.75" x14ac:dyDescent="0.25">
      <c r="A122" s="13" t="s">
        <v>19</v>
      </c>
      <c r="B122" s="13">
        <v>605</v>
      </c>
      <c r="C122" s="13">
        <v>1</v>
      </c>
      <c r="D122" s="14" t="s">
        <v>95</v>
      </c>
      <c r="E122" s="13"/>
      <c r="F122" s="13">
        <v>118</v>
      </c>
    </row>
    <row r="123" spans="1:7" ht="15.75" x14ac:dyDescent="0.25">
      <c r="A123" s="13" t="s">
        <v>26</v>
      </c>
      <c r="B123" s="13">
        <v>2711</v>
      </c>
      <c r="C123" s="13">
        <v>76</v>
      </c>
      <c r="D123" s="14" t="s">
        <v>96</v>
      </c>
      <c r="E123" s="13"/>
      <c r="F123" s="13">
        <v>55</v>
      </c>
    </row>
    <row r="124" spans="1:7" ht="15.75" x14ac:dyDescent="0.25">
      <c r="A124" s="13" t="s">
        <v>70</v>
      </c>
      <c r="B124" s="13">
        <v>118</v>
      </c>
      <c r="C124" s="13">
        <v>70</v>
      </c>
      <c r="D124" s="14" t="s">
        <v>97</v>
      </c>
      <c r="E124" s="13"/>
      <c r="F124" s="13">
        <v>25</v>
      </c>
    </row>
    <row r="125" spans="1:7" ht="15.75" x14ac:dyDescent="0.25">
      <c r="A125" s="15" t="s">
        <v>10</v>
      </c>
      <c r="B125" s="16"/>
      <c r="C125" s="16"/>
      <c r="D125" s="17"/>
      <c r="E125" s="18"/>
      <c r="F125" s="32">
        <f>SUM(F113:F124)</f>
        <v>9628</v>
      </c>
    </row>
    <row r="126" spans="1:7" x14ac:dyDescent="0.25">
      <c r="A126" s="1"/>
      <c r="B126" s="1"/>
      <c r="C126" s="1"/>
      <c r="D126" s="3"/>
      <c r="E126" s="1"/>
    </row>
    <row r="127" spans="1:7" x14ac:dyDescent="0.25">
      <c r="A127" s="1"/>
      <c r="D127"/>
    </row>
    <row r="128" spans="1:7" x14ac:dyDescent="0.25">
      <c r="D128"/>
    </row>
    <row r="129" spans="4:4" x14ac:dyDescent="0.25">
      <c r="D129"/>
    </row>
    <row r="130" spans="4:4" x14ac:dyDescent="0.25">
      <c r="D130"/>
    </row>
    <row r="131" spans="4:4" x14ac:dyDescent="0.25">
      <c r="D131"/>
    </row>
    <row r="132" spans="4:4" x14ac:dyDescent="0.25">
      <c r="D132"/>
    </row>
    <row r="134" spans="4:4" x14ac:dyDescent="0.25">
      <c r="D134"/>
    </row>
  </sheetData>
  <mergeCells count="11">
    <mergeCell ref="A111:E111"/>
    <mergeCell ref="A40:E40"/>
    <mergeCell ref="A1:E1"/>
    <mergeCell ref="A2:C2"/>
    <mergeCell ref="A11:E11"/>
    <mergeCell ref="A5:C5"/>
    <mergeCell ref="A7:C7"/>
    <mergeCell ref="A8:C8"/>
    <mergeCell ref="A62:E62"/>
    <mergeCell ref="A103:E103"/>
    <mergeCell ref="A95:E95"/>
  </mergeCell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Stortinget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Reitan Ellen</dc:creator>
  <cp:lastModifiedBy>Ragnar Kvåle</cp:lastModifiedBy>
  <cp:lastPrinted>2023-11-29T14:13:41Z</cp:lastPrinted>
  <dcterms:created xsi:type="dcterms:W3CDTF">2022-05-25T08:05:33Z</dcterms:created>
  <dcterms:modified xsi:type="dcterms:W3CDTF">2023-12-04T09:47:01Z</dcterms:modified>
</cp:coreProperties>
</file>